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490" windowHeight="4185" activeTab="0"/>
  </bookViews>
  <sheets>
    <sheet name="Page 1" sheetId="1" r:id="rId1"/>
  </sheets>
  <definedNames>
    <definedName name="_FitAkaike">'Page 1'!#REF!</definedName>
    <definedName name="_FitAlgo">'Page 1'!#REF!</definedName>
    <definedName name="_FitBayes">'Page 1'!#REF!</definedName>
    <definedName name="_FitIter">'Page 1'!#REF!</definedName>
    <definedName name="_FitR2">'Page 1'!#REF!</definedName>
    <definedName name="_FitRMS">'Page 1'!#REF!</definedName>
    <definedName name="_FitWSS">'Page 1'!#REF!</definedName>
    <definedName name="_HisBw">'Page 1'!#REF!</definedName>
    <definedName name="_HisConc">'Page 1'!$AC$34</definedName>
    <definedName name="_HisCreat">'Page 1'!$AH$34</definedName>
    <definedName name="_HisDate">'Page 1'!$A$34</definedName>
    <definedName name="_HisDose">'Page 1'!$L$34</definedName>
    <definedName name="_HisLiver">'Page 1'!#REF!</definedName>
    <definedName name="_HisNo">'Page 1'!$S$34</definedName>
    <definedName name="_HisNote">#REF!</definedName>
    <definedName name="_HisRoa">'Page 1'!$G$34</definedName>
    <definedName name="_HisTime">'Page 1'!$E$34</definedName>
    <definedName name="_HisTinf">'Page 1'!$X$34</definedName>
    <definedName name="_HisTint">'Page 1'!$U$34</definedName>
    <definedName name="_HisUnit">'Page 1'!$O$34</definedName>
    <definedName name="_ParmName1">#REF!</definedName>
    <definedName name="_ParmName2">#REF!</definedName>
    <definedName name="_ParmPopSD1">#REF!</definedName>
    <definedName name="_ParmPopSD2">#REF!</definedName>
    <definedName name="_ParmPopValue1">#REF!</definedName>
    <definedName name="_ParmPopValue2">#REF!</definedName>
    <definedName name="_ParmSD1">#REF!</definedName>
    <definedName name="_ParmSD2">#REF!</definedName>
    <definedName name="_ParmType1">#REF!</definedName>
    <definedName name="_ParmType2">#REF!</definedName>
    <definedName name="_ParmUnit1">#REF!</definedName>
    <definedName name="_ParmUnit2">#REF!</definedName>
    <definedName name="_ParmValue1">#REF!</definedName>
    <definedName name="_ParValue2">#REF!</definedName>
    <definedName name="_PatAddress">'Page 1'!#REF!</definedName>
    <definedName name="_PatCity">'Page 1'!#REF!</definedName>
    <definedName name="_PatDob">'Page 1'!$G$10</definedName>
    <definedName name="_PatLastMed">'Page 1'!$W$8</definedName>
    <definedName name="_PatName">'Page 1'!$G$9</definedName>
    <definedName name="_PatNum">'Page 1'!$G$8</definedName>
    <definedName name="_PatPatho">'Page 1'!$D$36</definedName>
    <definedName name="_PatSex">'Page 1'!#REF!</definedName>
    <definedName name="_PatWard">'Page 1'!$W$9</definedName>
  </definedNames>
  <calcPr fullCalcOnLoad="1"/>
</workbook>
</file>

<file path=xl/sharedStrings.xml><?xml version="1.0" encoding="utf-8"?>
<sst xmlns="http://schemas.openxmlformats.org/spreadsheetml/2006/main" count="26" uniqueCount="21">
  <si>
    <t>:</t>
  </si>
  <si>
    <t>PACIENTSKÁ DATA</t>
  </si>
  <si>
    <t>Číslo</t>
  </si>
  <si>
    <t>Jméno</t>
  </si>
  <si>
    <t>Datum narození</t>
  </si>
  <si>
    <t>Léčivo</t>
  </si>
  <si>
    <t>Závěr :</t>
  </si>
  <si>
    <t>Oddělení</t>
  </si>
  <si>
    <t>Ošetřující lékař</t>
  </si>
  <si>
    <t>Datum</t>
  </si>
  <si>
    <t>Čas</t>
  </si>
  <si>
    <t>Dávka/Tok</t>
  </si>
  <si>
    <t>Jednotky</t>
  </si>
  <si>
    <t>Počet</t>
  </si>
  <si>
    <t>ROA</t>
  </si>
  <si>
    <t>Doba trvání [h]</t>
  </si>
  <si>
    <t>Konc.</t>
  </si>
  <si>
    <t>Interval [h]</t>
  </si>
  <si>
    <t>Váha [kg]</t>
  </si>
  <si>
    <t>Kreat [µmol/L]</t>
  </si>
  <si>
    <t>Interpretace terapeutického monitorování léků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</si>
</sst>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.00.00.000"/>
    <numFmt numFmtId="189" formatCode=";;;&quot;Fixed&quot;"/>
    <numFmt numFmtId="190" formatCode=";;;&quot;Non-Bayesian&quot;"/>
    <numFmt numFmtId="191" formatCode="&quot;Non-Bayesian&quot;;&quot;Non-Bayesian&quot;;&quot;Non-Bayesian&quot;;&quot;Non-Bayesian&quot;"/>
    <numFmt numFmtId="192" formatCode="&quot;Fixed&quot;;&quot;Fixed&quot;;&quot;Fixed&quot;;&quot;Fixed&quot;"/>
    <numFmt numFmtId="193" formatCode="&quot;&quot;;&quot;&quot;;&quot;&quot;;&quot;Non-Bayesian&quot;"/>
    <numFmt numFmtId="194" formatCode="&quot;Non-Bayesian&quot;"/>
    <numFmt numFmtId="195" formatCode="&quot;Fixed&quot;"/>
    <numFmt numFmtId="196" formatCode="&quot;Bayesian&quot;"/>
    <numFmt numFmtId="197" formatCode="&quot;Male&quot;"/>
    <numFmt numFmtId="198" formatCode="&quot;Female&quot;"/>
    <numFmt numFmtId="199" formatCode="&quot;No&quot;"/>
    <numFmt numFmtId="200" formatCode="&quot;Yes&quot;"/>
    <numFmt numFmtId="201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0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left" vertical="top"/>
    </xf>
    <xf numFmtId="14" fontId="40" fillId="0" borderId="0" xfId="0" applyNumberFormat="1" applyFont="1" applyBorder="1" applyAlignment="1">
      <alignment horizontal="left"/>
    </xf>
    <xf numFmtId="201" fontId="40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10</xdr:row>
      <xdr:rowOff>104775</xdr:rowOff>
    </xdr:from>
    <xdr:to>
      <xdr:col>36</xdr:col>
      <xdr:colOff>76200</xdr:colOff>
      <xdr:row>31</xdr:row>
      <xdr:rowOff>104775</xdr:rowOff>
    </xdr:to>
    <xdr:pic>
      <xdr:nvPicPr>
        <xdr:cNvPr id="1" name="cht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09925"/>
          <a:ext cx="65341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114300</xdr:colOff>
      <xdr:row>0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3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34</xdr:col>
      <xdr:colOff>171450</xdr:colOff>
      <xdr:row>2</xdr:row>
      <xdr:rowOff>1028700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296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K42"/>
  <sheetViews>
    <sheetView tabSelected="1" zoomScaleSheetLayoutView="90" workbookViewId="0" topLeftCell="A1">
      <selection activeCell="AE7" sqref="AE7"/>
    </sheetView>
  </sheetViews>
  <sheetFormatPr defaultColWidth="2.7109375" defaultRowHeight="15"/>
  <cols>
    <col min="1" max="1" width="3.00390625" style="0" bestFit="1" customWidth="1"/>
    <col min="2" max="3" width="2.7109375" style="0" customWidth="1"/>
    <col min="4" max="4" width="8.57421875" style="0" bestFit="1" customWidth="1"/>
    <col min="5" max="8" width="2.7109375" style="0" customWidth="1"/>
    <col min="9" max="9" width="2.28125" style="0" customWidth="1"/>
    <col min="10" max="10" width="2.7109375" style="0" hidden="1" customWidth="1"/>
    <col min="11" max="11" width="0.71875" style="0" hidden="1" customWidth="1"/>
    <col min="12" max="21" width="2.7109375" style="0" customWidth="1"/>
    <col min="22" max="22" width="2.140625" style="0" customWidth="1"/>
    <col min="23" max="23" width="2.57421875" style="0" customWidth="1"/>
    <col min="24" max="37" width="2.7109375" style="0" customWidth="1"/>
    <col min="38" max="38" width="0.2890625" style="0" customWidth="1"/>
  </cols>
  <sheetData>
    <row r="2" spans="1:37" ht="1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1"/>
      <c r="AK2" s="11"/>
    </row>
    <row r="3" spans="1:37" ht="111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11"/>
      <c r="AK3" s="11"/>
    </row>
    <row r="4" spans="1:32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1:32" ht="15">
      <c r="A6" s="1" t="s">
        <v>1</v>
      </c>
      <c r="W6" s="7"/>
      <c r="X6" s="8"/>
      <c r="Y6" s="8"/>
      <c r="Z6" s="8"/>
      <c r="AA6" s="8"/>
      <c r="AB6" s="8"/>
      <c r="AC6" s="8"/>
      <c r="AD6" s="8"/>
      <c r="AE6" s="8"/>
      <c r="AF6" s="8"/>
    </row>
    <row r="7" spans="1:14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2" ht="15">
      <c r="A8" s="3" t="s">
        <v>2</v>
      </c>
      <c r="B8" s="5"/>
      <c r="C8" s="2"/>
      <c r="D8" s="5"/>
      <c r="E8" s="5"/>
      <c r="F8" s="9" t="s">
        <v>0</v>
      </c>
      <c r="G8" s="20" t="str">
        <f>PatNum()</f>
        <v>000-00-0000</v>
      </c>
      <c r="H8" s="19"/>
      <c r="I8" s="19"/>
      <c r="J8" s="19"/>
      <c r="K8" s="19"/>
      <c r="L8" s="19"/>
      <c r="M8" s="19"/>
      <c r="N8" s="19"/>
      <c r="O8" s="19"/>
      <c r="P8" s="2"/>
      <c r="Q8" s="3" t="s">
        <v>5</v>
      </c>
      <c r="R8" s="2"/>
      <c r="S8" s="2"/>
      <c r="T8" s="2"/>
      <c r="U8" s="2"/>
      <c r="V8" s="10" t="s">
        <v>0</v>
      </c>
      <c r="W8" s="19" t="str">
        <f>PatLastMed()</f>
        <v>Theophylline</v>
      </c>
      <c r="X8" s="19"/>
      <c r="Y8" s="19"/>
      <c r="Z8" s="19"/>
      <c r="AA8" s="19"/>
      <c r="AB8" s="19"/>
      <c r="AC8" s="19"/>
      <c r="AD8" s="19"/>
      <c r="AE8" s="19"/>
      <c r="AF8" s="19"/>
    </row>
    <row r="9" spans="1:23" ht="15">
      <c r="A9" s="3" t="s">
        <v>3</v>
      </c>
      <c r="B9" s="5"/>
      <c r="C9" s="2"/>
      <c r="D9" s="5"/>
      <c r="E9" s="5"/>
      <c r="F9" s="9" t="s">
        <v>0</v>
      </c>
      <c r="G9" s="19" t="str">
        <f>PatName()</f>
        <v>Obama, Barack</v>
      </c>
      <c r="H9" s="19"/>
      <c r="I9" s="19"/>
      <c r="J9" s="19"/>
      <c r="K9" s="19"/>
      <c r="L9" s="19"/>
      <c r="M9" s="19"/>
      <c r="N9" s="19"/>
      <c r="O9" s="19"/>
      <c r="P9" s="2"/>
      <c r="Q9" s="12" t="s">
        <v>7</v>
      </c>
      <c r="V9" s="13" t="s">
        <v>0</v>
      </c>
      <c r="W9" t="str">
        <f>PatWard()</f>
        <v>Surgery</v>
      </c>
    </row>
    <row r="10" spans="1:23" ht="15">
      <c r="A10" s="3" t="s">
        <v>4</v>
      </c>
      <c r="B10" s="5"/>
      <c r="C10" s="2"/>
      <c r="D10" s="5"/>
      <c r="E10" s="5"/>
      <c r="F10" s="9" t="s">
        <v>0</v>
      </c>
      <c r="G10" s="21">
        <f>PatDob()</f>
        <v>22497</v>
      </c>
      <c r="H10" s="22"/>
      <c r="I10" s="22"/>
      <c r="J10" s="22"/>
      <c r="K10" s="22"/>
      <c r="L10" s="22"/>
      <c r="M10" s="22"/>
      <c r="N10" s="19"/>
      <c r="O10" s="19"/>
      <c r="P10" s="2"/>
      <c r="Q10" s="12" t="s">
        <v>8</v>
      </c>
      <c r="V10" s="13" t="s">
        <v>0</v>
      </c>
      <c r="W10" t="e">
        <f>PatPhysician()</f>
        <v>#NAME?</v>
      </c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6" ht="15">
      <c r="A14" s="2"/>
      <c r="B14" s="2"/>
      <c r="C14" s="4"/>
      <c r="D14" s="4"/>
      <c r="E14" s="4"/>
      <c r="F14" s="4"/>
    </row>
    <row r="15" spans="1:6" ht="15">
      <c r="A15" s="2"/>
      <c r="B15" s="2"/>
      <c r="C15" s="4"/>
      <c r="D15" s="4"/>
      <c r="E15" s="4"/>
      <c r="F15" s="4"/>
    </row>
    <row r="33" spans="1:37" ht="14.25">
      <c r="A33" s="23" t="s">
        <v>9</v>
      </c>
      <c r="B33" s="23"/>
      <c r="C33" s="23"/>
      <c r="D33" s="23"/>
      <c r="E33" s="23" t="s">
        <v>10</v>
      </c>
      <c r="F33" s="23"/>
      <c r="G33" s="17" t="s">
        <v>14</v>
      </c>
      <c r="H33" s="17"/>
      <c r="I33" s="17"/>
      <c r="J33" s="15"/>
      <c r="K33" s="16"/>
      <c r="L33" s="17" t="s">
        <v>11</v>
      </c>
      <c r="M33" s="17"/>
      <c r="N33" s="17"/>
      <c r="O33" s="17"/>
      <c r="P33" s="15" t="s">
        <v>12</v>
      </c>
      <c r="Q33" s="15"/>
      <c r="R33" s="15"/>
      <c r="S33" s="23" t="s">
        <v>13</v>
      </c>
      <c r="T33" s="23"/>
      <c r="U33" s="15" t="s">
        <v>17</v>
      </c>
      <c r="V33" s="15"/>
      <c r="W33" s="15"/>
      <c r="X33" s="16"/>
      <c r="Y33" s="17" t="s">
        <v>15</v>
      </c>
      <c r="Z33" s="17"/>
      <c r="AA33" s="17"/>
      <c r="AB33" s="17"/>
      <c r="AC33" s="17" t="s">
        <v>16</v>
      </c>
      <c r="AD33" s="17"/>
      <c r="AE33" s="17" t="s">
        <v>18</v>
      </c>
      <c r="AF33" s="17"/>
      <c r="AG33" s="17"/>
      <c r="AH33" s="17" t="s">
        <v>19</v>
      </c>
      <c r="AI33" s="17"/>
      <c r="AJ33" s="17"/>
      <c r="AK33" s="16"/>
    </row>
    <row r="34" spans="1:36" ht="14.25">
      <c r="A34" s="25">
        <f>HisDate("rows")</f>
        <v>42409</v>
      </c>
      <c r="B34" s="25"/>
      <c r="C34" s="25"/>
      <c r="D34" s="25"/>
      <c r="E34" s="26">
        <f>HisTime()</f>
        <v>0.41386574073840166</v>
      </c>
      <c r="F34" s="26"/>
      <c r="G34" s="18" t="str">
        <f>HisRoa()</f>
        <v>PO</v>
      </c>
      <c r="H34" s="18"/>
      <c r="I34" s="18"/>
      <c r="J34" s="14"/>
      <c r="L34" s="18">
        <f>HisDose()</f>
        <v>100</v>
      </c>
      <c r="M34" s="18"/>
      <c r="N34" s="18"/>
      <c r="O34" s="18"/>
      <c r="P34" s="18" t="str">
        <f>HisUnit()</f>
        <v>mg</v>
      </c>
      <c r="Q34" s="18"/>
      <c r="R34" s="18"/>
      <c r="S34" s="18">
        <f>HisNo()</f>
        <v>10</v>
      </c>
      <c r="T34" s="18"/>
      <c r="U34" s="18">
        <f>HisTint()</f>
        <v>12</v>
      </c>
      <c r="V34" s="18"/>
      <c r="W34" s="18"/>
      <c r="X34" s="18"/>
      <c r="Y34" s="18">
        <f>HisTinf()</f>
        <v>0.5</v>
      </c>
      <c r="Z34" s="18"/>
      <c r="AA34" s="18"/>
      <c r="AB34" s="18"/>
      <c r="AC34" s="18">
        <f>HisConc()</f>
        <v>12.34</v>
      </c>
      <c r="AD34" s="18"/>
      <c r="AE34" s="14"/>
      <c r="AF34" s="14">
        <f>HisBw()</f>
        <v>70</v>
      </c>
      <c r="AG34" s="14"/>
      <c r="AH34" s="18">
        <f>HisCreat()</f>
        <v>70</v>
      </c>
      <c r="AI34" s="18"/>
      <c r="AJ34" s="18"/>
    </row>
    <row r="36" spans="1:36" ht="15">
      <c r="A36" s="1" t="s">
        <v>6</v>
      </c>
      <c r="D36" s="24" t="e">
        <f>DosNote()</f>
        <v>#NAME?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4:36" ht="14.2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4:36" ht="14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4:36" ht="14.2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5">
      <c r="A40" s="6"/>
      <c r="B40" s="2"/>
      <c r="C40" s="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4.25">
      <c r="A41" s="2"/>
      <c r="B41" s="2"/>
      <c r="C41" s="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4:36" ht="14.2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sheetProtection/>
  <mergeCells count="25">
    <mergeCell ref="A2:AI3"/>
    <mergeCell ref="D36:AJ42"/>
    <mergeCell ref="AC34:AD34"/>
    <mergeCell ref="AE33:AG33"/>
    <mergeCell ref="L33:O33"/>
    <mergeCell ref="A34:D34"/>
    <mergeCell ref="E34:F34"/>
    <mergeCell ref="S34:T34"/>
    <mergeCell ref="AH34:AJ34"/>
    <mergeCell ref="W8:AF8"/>
    <mergeCell ref="G8:O8"/>
    <mergeCell ref="G9:O9"/>
    <mergeCell ref="G10:O10"/>
    <mergeCell ref="A33:D33"/>
    <mergeCell ref="E33:F33"/>
    <mergeCell ref="S33:T33"/>
    <mergeCell ref="AC33:AD33"/>
    <mergeCell ref="AH33:AJ33"/>
    <mergeCell ref="G34:I34"/>
    <mergeCell ref="G33:I33"/>
    <mergeCell ref="Y33:AB33"/>
    <mergeCell ref="Y34:AB34"/>
    <mergeCell ref="U34:X34"/>
    <mergeCell ref="L34:O34"/>
    <mergeCell ref="P34:R34"/>
  </mergeCells>
  <printOptions horizontalCentered="1"/>
  <pageMargins left="0" right="0" top="0.3937007874015748" bottom="0.7874015748031497" header="0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Nieko Punt</dc:creator>
  <cp:keywords/>
  <dc:description/>
  <cp:lastModifiedBy>George</cp:lastModifiedBy>
  <cp:lastPrinted>2015-12-30T22:49:22Z</cp:lastPrinted>
  <dcterms:created xsi:type="dcterms:W3CDTF">2015-12-14T14:40:11Z</dcterms:created>
  <dcterms:modified xsi:type="dcterms:W3CDTF">2016-02-09T09:11:59Z</dcterms:modified>
  <cp:category/>
  <cp:version/>
  <cp:contentType/>
  <cp:contentStatus/>
</cp:coreProperties>
</file>